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4000" windowHeight="9735"/>
  </bookViews>
  <sheets>
    <sheet name="29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Y51" i="1" l="1"/>
  <c r="V51" i="1" s="1"/>
  <c r="U51" i="1" s="1"/>
  <c r="Y50" i="1"/>
  <c r="X50" i="1"/>
  <c r="Y49" i="1"/>
  <c r="V49" i="1" s="1"/>
  <c r="U49" i="1" s="1"/>
  <c r="Y48" i="1"/>
  <c r="X48" i="1"/>
  <c r="Y47" i="1"/>
  <c r="V47" i="1" s="1"/>
  <c r="U47" i="1" s="1"/>
  <c r="V46" i="1"/>
  <c r="U46" i="1" s="1"/>
  <c r="V45" i="1"/>
  <c r="U45" i="1" s="1"/>
  <c r="V44" i="1"/>
  <c r="U44" i="1" s="1"/>
  <c r="V43" i="1"/>
  <c r="U43" i="1" s="1"/>
  <c r="V42" i="1"/>
  <c r="U42" i="1" s="1"/>
  <c r="X41" i="1"/>
  <c r="V41" i="1" s="1"/>
  <c r="Y40" i="1"/>
  <c r="X40" i="1"/>
  <c r="X39" i="1"/>
  <c r="V39" i="1" s="1"/>
  <c r="U39" i="1" s="1"/>
  <c r="Y38" i="1"/>
  <c r="X38" i="1"/>
  <c r="Y37" i="1"/>
  <c r="X37" i="1"/>
  <c r="V36" i="1"/>
  <c r="U36" i="1" s="1"/>
  <c r="Y35" i="1"/>
  <c r="V35" i="1" s="1"/>
  <c r="Y34" i="1"/>
  <c r="X34" i="1"/>
  <c r="Y33" i="1"/>
  <c r="V33" i="1" s="1"/>
  <c r="U33" i="1" s="1"/>
  <c r="Y32" i="1"/>
  <c r="V32" i="1" s="1"/>
  <c r="Y31" i="1"/>
  <c r="V31" i="1" s="1"/>
  <c r="V30" i="1"/>
  <c r="V29" i="1"/>
  <c r="U29" i="1" s="1"/>
  <c r="Y28" i="1"/>
  <c r="V28" i="1" s="1"/>
  <c r="U28" i="1" s="1"/>
  <c r="V27" i="1"/>
  <c r="U27" i="1" s="1"/>
  <c r="Y26" i="1"/>
  <c r="X26" i="1"/>
  <c r="W26" i="1"/>
  <c r="Y25" i="1"/>
  <c r="X25" i="1"/>
  <c r="W25" i="1"/>
  <c r="V24" i="1"/>
  <c r="V23" i="1"/>
  <c r="U23" i="1" s="1"/>
  <c r="X22" i="1"/>
  <c r="V22" i="1" s="1"/>
  <c r="X21" i="1"/>
  <c r="V21" i="1" s="1"/>
  <c r="U21" i="1" s="1"/>
  <c r="V20" i="1"/>
  <c r="U20" i="1" s="1"/>
  <c r="V19" i="1"/>
  <c r="U19" i="1" s="1"/>
  <c r="V18" i="1"/>
  <c r="U18" i="1" s="1"/>
  <c r="Y17" i="1"/>
  <c r="V17" i="1" s="1"/>
  <c r="V16" i="1"/>
  <c r="U16" i="1" s="1"/>
  <c r="Y15" i="1"/>
  <c r="X15" i="1"/>
  <c r="W15" i="1"/>
  <c r="V37" i="1" l="1"/>
  <c r="U37" i="1" s="1"/>
  <c r="V38" i="1"/>
  <c r="U38" i="1" s="1"/>
  <c r="V50" i="1"/>
  <c r="U50" i="1" s="1"/>
  <c r="V40" i="1"/>
  <c r="U40" i="1" s="1"/>
  <c r="V26" i="1"/>
  <c r="U26" i="1" s="1"/>
  <c r="X52" i="1"/>
  <c r="W52" i="1"/>
  <c r="V34" i="1"/>
  <c r="U34" i="1" s="1"/>
  <c r="V48" i="1"/>
  <c r="U48" i="1" s="1"/>
  <c r="V25" i="1"/>
  <c r="U25" i="1" s="1"/>
  <c r="Y52" i="1"/>
  <c r="V15" i="1"/>
  <c r="U17" i="1"/>
  <c r="U30" i="1"/>
  <c r="U22" i="1"/>
  <c r="U35" i="1"/>
  <c r="U32" i="1"/>
  <c r="U41" i="1"/>
  <c r="U31" i="1"/>
  <c r="U24" i="1"/>
  <c r="V52" i="1" l="1"/>
  <c r="U15" i="1"/>
  <c r="U52" i="1"/>
</calcChain>
</file>

<file path=xl/sharedStrings.xml><?xml version="1.0" encoding="utf-8"?>
<sst xmlns="http://schemas.openxmlformats.org/spreadsheetml/2006/main" count="197" uniqueCount="67">
  <si>
    <t>BEDS BY SPECIALITY , HOSPITAL &amp; DISTRICT</t>
  </si>
  <si>
    <t>Distr.</t>
  </si>
  <si>
    <t>Hosp.</t>
  </si>
  <si>
    <t>Total</t>
  </si>
  <si>
    <t>Al Amal</t>
  </si>
  <si>
    <t>Al Baraha</t>
  </si>
  <si>
    <t>Speciality</t>
  </si>
  <si>
    <t>TOTAL</t>
  </si>
  <si>
    <t>Al Dhaid</t>
  </si>
  <si>
    <t>Kalba</t>
  </si>
  <si>
    <t>Khorfakkan</t>
  </si>
  <si>
    <t>Al Qassimi</t>
  </si>
  <si>
    <t>Al Kuwait</t>
  </si>
  <si>
    <t>abdella bin omran</t>
  </si>
  <si>
    <t>Obeidellah Geriatric</t>
  </si>
  <si>
    <t>Shaam</t>
  </si>
  <si>
    <t>Obaidallah</t>
  </si>
  <si>
    <t>Saqr</t>
  </si>
  <si>
    <t>Umm Al Quwain</t>
  </si>
  <si>
    <t>masafi</t>
  </si>
  <si>
    <t>Deba</t>
  </si>
  <si>
    <t>Al Fujairah</t>
  </si>
  <si>
    <t>Medicine</t>
  </si>
  <si>
    <t>Chest</t>
  </si>
  <si>
    <t>Cardiology</t>
  </si>
  <si>
    <t>Rheumathology</t>
  </si>
  <si>
    <t>Gastroenterology</t>
  </si>
  <si>
    <t>Nephrology</t>
  </si>
  <si>
    <t>infect.dis</t>
  </si>
  <si>
    <t>Neurology</t>
  </si>
  <si>
    <t>Psychiatry</t>
  </si>
  <si>
    <t>Dermatology</t>
  </si>
  <si>
    <t>Paediatric Medical</t>
  </si>
  <si>
    <t>General Surgery</t>
  </si>
  <si>
    <t>Vascular Surgery</t>
  </si>
  <si>
    <t xml:space="preserve">Thoracic Surgery </t>
  </si>
  <si>
    <t>Cardiac Surgery</t>
  </si>
  <si>
    <t>Neuro Surgery</t>
  </si>
  <si>
    <t>Urology</t>
  </si>
  <si>
    <t>Paediatric Surgery</t>
  </si>
  <si>
    <t>Orthopaedic</t>
  </si>
  <si>
    <t>Burns &amp;Plastic Surgery</t>
  </si>
  <si>
    <t xml:space="preserve"> Maxifacial Surgery</t>
  </si>
  <si>
    <t>Ophthalogy</t>
  </si>
  <si>
    <t>.E. N. T</t>
  </si>
  <si>
    <t>Gynaecology</t>
  </si>
  <si>
    <t>.Obstetric  A/N</t>
  </si>
  <si>
    <t>.Obstetric  P/N</t>
  </si>
  <si>
    <t>Oncology</t>
  </si>
  <si>
    <t>Nuclear &amp; Radiology Medicine</t>
  </si>
  <si>
    <t xml:space="preserve">General </t>
  </si>
  <si>
    <t>Geriatrics</t>
  </si>
  <si>
    <t>Rehabilitation</t>
  </si>
  <si>
    <t>Dental</t>
  </si>
  <si>
    <t>C.P.U</t>
  </si>
  <si>
    <t>C.C.U.</t>
  </si>
  <si>
    <t>I.C.U.</t>
  </si>
  <si>
    <t>P.I.C.U.</t>
  </si>
  <si>
    <t xml:space="preserve"> </t>
  </si>
  <si>
    <t xml:space="preserve">  ( 29 ) TABLE</t>
  </si>
  <si>
    <t xml:space="preserve">       Dubai</t>
  </si>
  <si>
    <t xml:space="preserve"> Alqasemi maternity</t>
  </si>
  <si>
    <t xml:space="preserve">       Al Sharjah</t>
  </si>
  <si>
    <t xml:space="preserve">  R.A.K.</t>
  </si>
  <si>
    <t xml:space="preserve"> Total Bed</t>
  </si>
  <si>
    <t xml:space="preserve">  Al Fujairah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</si>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</sst>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MS Sans Serif"/>
      <charset val="178"/>
    </font>
    <font>
      <b/>
      <sz val="12"/>
      <name val="MS Sans Serif"/>
      <family val="2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89207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readingOrder="2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3" fillId="5" borderId="0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 readingOrder="2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 readingOrder="2"/>
    </xf>
    <xf numFmtId="0" fontId="6" fillId="6" borderId="1" xfId="0" applyFont="1" applyFill="1" applyBorder="1" applyAlignment="1">
      <alignment horizontal="right" vertical="top"/>
    </xf>
    <xf numFmtId="0" fontId="6" fillId="6" borderId="1" xfId="0" applyFont="1" applyFill="1" applyBorder="1" applyAlignment="1">
      <alignment horizontal="left" vertical="center" shrinkToFit="1"/>
    </xf>
    <xf numFmtId="0" fontId="6" fillId="6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vertical="top"/>
    </xf>
    <xf numFmtId="0" fontId="10" fillId="6" borderId="8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shrinkToFi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 shrinkToFit="1"/>
    </xf>
    <xf numFmtId="0" fontId="8" fillId="6" borderId="5" xfId="0" applyFont="1" applyFill="1" applyBorder="1" applyAlignment="1">
      <alignment horizontal="center" vertical="center" shrinkToFit="1"/>
    </xf>
    <xf numFmtId="0" fontId="8" fillId="6" borderId="6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readingOrder="2"/>
    </xf>
    <xf numFmtId="0" fontId="7" fillId="6" borderId="2" xfId="0" applyFont="1" applyFill="1" applyBorder="1" applyAlignment="1">
      <alignment horizontal="center" vertical="center" readingOrder="2"/>
    </xf>
    <xf numFmtId="0" fontId="7" fillId="6" borderId="3" xfId="0" applyFont="1" applyFill="1" applyBorder="1" applyAlignment="1">
      <alignment horizontal="center" vertical="center" readingOrder="2"/>
    </xf>
    <xf numFmtId="0" fontId="7" fillId="6" borderId="4" xfId="0" applyFont="1" applyFill="1" applyBorder="1" applyAlignment="1">
      <alignment horizontal="center" vertical="center" readingOrder="2"/>
    </xf>
    <xf numFmtId="0" fontId="6" fillId="6" borderId="5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readingOrder="2"/>
    </xf>
    <xf numFmtId="0" fontId="2" fillId="7" borderId="3" xfId="0" applyFont="1" applyFill="1" applyBorder="1" applyAlignment="1">
      <alignment horizontal="center" readingOrder="2"/>
    </xf>
    <xf numFmtId="0" fontId="2" fillId="7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1651719</xdr:colOff>
      <xdr:row>0</xdr:row>
      <xdr:rowOff>0</xdr:rowOff>
    </xdr:from>
    <xdr:to>
      <xdr:col>25</xdr:col>
      <xdr:colOff>671558</xdr:colOff>
      <xdr:row>7</xdr:row>
      <xdr:rowOff>296821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5966487" y="0"/>
          <a:ext cx="4284566" cy="13878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3/2017/&#1605;&#1589;&#1575;&#1583;&#1585;%202017/&#1575;&#1604;&#1601;&#1580;&#1610;&#1585;&#1577;/&#1575;&#1604;&#1601;&#1580;&#1610;&#1585;&#1577;%202017/24%20-%20&#1575;&#1604;&#1601;&#1580;&#1610;&#1585;&#15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3/2017/&#1605;&#1589;&#1575;&#1583;&#1585;%202017/&#1575;&#1604;&#1601;&#1580;&#1610;&#1585;&#1577;/&#1580;&#1583;&#1608;&#1604;%2024%20-%20&#1575;&#1604;&#1601;&#1580;&#1610;&#1585;&#1577;/&#1580;&#1583;&#1608;&#1604;%2024%20-%20&#1575;&#1604;&#1601;&#1580;&#1610;&#1585;&#1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.hospital"/>
      <sheetName val="Dibba Hos."/>
      <sheetName val="Masafi Hosp."/>
      <sheetName val="Total (Fuj+Dibba+Masafi)"/>
    </sheetNames>
    <sheetDataSet>
      <sheetData sheetId="0"/>
      <sheetData sheetId="1">
        <row r="40">
          <cell r="D40">
            <v>3</v>
          </cell>
        </row>
      </sheetData>
      <sheetData sheetId="2">
        <row r="7">
          <cell r="C7">
            <v>10</v>
          </cell>
        </row>
        <row r="18">
          <cell r="C18">
            <v>10</v>
          </cell>
        </row>
        <row r="19">
          <cell r="C19">
            <v>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.hospital"/>
      <sheetName val="Dibba Hos."/>
      <sheetName val="Total (Fuj+Dibba)"/>
    </sheetNames>
    <sheetDataSet>
      <sheetData sheetId="0">
        <row r="7">
          <cell r="C7">
            <v>30</v>
          </cell>
        </row>
        <row r="11">
          <cell r="C11">
            <v>10</v>
          </cell>
        </row>
        <row r="18">
          <cell r="C18">
            <v>30</v>
          </cell>
        </row>
        <row r="19">
          <cell r="C19">
            <v>20</v>
          </cell>
        </row>
        <row r="20">
          <cell r="C20">
            <v>2</v>
          </cell>
        </row>
        <row r="24">
          <cell r="C24">
            <v>5</v>
          </cell>
        </row>
        <row r="25">
          <cell r="C25">
            <v>6</v>
          </cell>
        </row>
        <row r="26">
          <cell r="C26">
            <v>1</v>
          </cell>
        </row>
        <row r="27">
          <cell r="C27">
            <v>10</v>
          </cell>
        </row>
        <row r="28">
          <cell r="C28">
            <v>4</v>
          </cell>
        </row>
        <row r="30">
          <cell r="C30">
            <v>10</v>
          </cell>
        </row>
        <row r="31">
          <cell r="C31">
            <v>10</v>
          </cell>
        </row>
        <row r="32">
          <cell r="C32">
            <v>43</v>
          </cell>
        </row>
        <row r="33">
          <cell r="C33">
            <v>0</v>
          </cell>
        </row>
        <row r="34">
          <cell r="C34">
            <v>0</v>
          </cell>
        </row>
        <row r="40">
          <cell r="C40">
            <v>2</v>
          </cell>
        </row>
        <row r="41">
          <cell r="C41">
            <v>20</v>
          </cell>
        </row>
        <row r="42">
          <cell r="C42">
            <v>14</v>
          </cell>
        </row>
        <row r="43">
          <cell r="C43">
            <v>6</v>
          </cell>
        </row>
        <row r="44">
          <cell r="C44">
            <v>6</v>
          </cell>
        </row>
      </sheetData>
      <sheetData sheetId="1">
        <row r="7">
          <cell r="C7">
            <v>38</v>
          </cell>
        </row>
        <row r="18">
          <cell r="C18">
            <v>17</v>
          </cell>
        </row>
        <row r="19">
          <cell r="C19">
            <v>13</v>
          </cell>
        </row>
        <row r="27">
          <cell r="C27">
            <v>6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5</v>
          </cell>
        </row>
        <row r="33">
          <cell r="C33">
            <v>4</v>
          </cell>
        </row>
        <row r="34">
          <cell r="C34">
            <v>15</v>
          </cell>
        </row>
        <row r="41">
          <cell r="C41">
            <v>10</v>
          </cell>
        </row>
        <row r="42">
          <cell r="C42">
            <v>4</v>
          </cell>
        </row>
        <row r="45">
          <cell r="C45">
            <v>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4"/>
  <sheetViews>
    <sheetView rightToLeft="1" tabSelected="1" zoomScale="55" zoomScaleNormal="55" workbookViewId="0">
      <selection activeCell="A9" sqref="A9:Z9"/>
    </sheetView>
  </sheetViews>
  <sheetFormatPr defaultColWidth="10.7109375" defaultRowHeight="12.75"/>
  <cols>
    <col min="4" max="4" width="25.7109375" customWidth="1"/>
    <col min="12" max="12" width="25.7109375" customWidth="1"/>
    <col min="20" max="20" width="25.7109375" customWidth="1"/>
    <col min="25" max="25" width="10.7109375" customWidth="1"/>
    <col min="26" max="26" width="25.7109375" customWidth="1"/>
  </cols>
  <sheetData>
    <row r="1" spans="1:28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8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8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8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8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8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8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8" ht="60.75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8" ht="77.25" customHeight="1">
      <c r="A9" s="38" t="s">
        <v>66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8" ht="20.100000000000001" customHeight="1">
      <c r="A10" s="39" t="s">
        <v>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1"/>
      <c r="AA10" s="1"/>
      <c r="AB10" s="1"/>
    </row>
    <row r="11" spans="1:28" ht="20.100000000000001" customHeight="1">
      <c r="A11" s="51" t="s">
        <v>59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3"/>
      <c r="AA11" s="2"/>
      <c r="AB11" s="2"/>
    </row>
    <row r="12" spans="1:28" ht="21.75" customHeight="1">
      <c r="A12" s="43" t="s">
        <v>60</v>
      </c>
      <c r="B12" s="43"/>
      <c r="C12" s="43"/>
      <c r="D12" s="17" t="s">
        <v>1</v>
      </c>
      <c r="E12" s="44" t="s">
        <v>62</v>
      </c>
      <c r="F12" s="44"/>
      <c r="G12" s="44"/>
      <c r="H12" s="44"/>
      <c r="I12" s="44"/>
      <c r="J12" s="44"/>
      <c r="K12" s="44"/>
      <c r="L12" s="17" t="s">
        <v>1</v>
      </c>
      <c r="M12" s="45" t="s">
        <v>63</v>
      </c>
      <c r="N12" s="46"/>
      <c r="O12" s="46"/>
      <c r="P12" s="46"/>
      <c r="Q12" s="46"/>
      <c r="R12" s="47"/>
      <c r="S12" s="26" t="s">
        <v>18</v>
      </c>
      <c r="T12" s="21" t="s">
        <v>1</v>
      </c>
      <c r="U12" s="48" t="s">
        <v>64</v>
      </c>
      <c r="V12" s="45" t="s">
        <v>65</v>
      </c>
      <c r="W12" s="46"/>
      <c r="X12" s="46"/>
      <c r="Y12" s="47"/>
      <c r="Z12" s="21" t="s">
        <v>1</v>
      </c>
    </row>
    <row r="13" spans="1:28" ht="24" customHeight="1">
      <c r="A13" s="24" t="s">
        <v>3</v>
      </c>
      <c r="B13" s="24" t="s">
        <v>4</v>
      </c>
      <c r="C13" s="24" t="s">
        <v>5</v>
      </c>
      <c r="D13" s="17" t="s">
        <v>2</v>
      </c>
      <c r="E13" s="24" t="s">
        <v>7</v>
      </c>
      <c r="F13" s="24" t="s">
        <v>8</v>
      </c>
      <c r="G13" s="24" t="s">
        <v>9</v>
      </c>
      <c r="H13" s="24" t="s">
        <v>10</v>
      </c>
      <c r="I13" s="42" t="s">
        <v>61</v>
      </c>
      <c r="J13" s="24" t="s">
        <v>11</v>
      </c>
      <c r="K13" s="35" t="s">
        <v>12</v>
      </c>
      <c r="L13" s="17" t="s">
        <v>2</v>
      </c>
      <c r="M13" s="30" t="s">
        <v>7</v>
      </c>
      <c r="N13" s="31" t="s">
        <v>13</v>
      </c>
      <c r="O13" s="32" t="s">
        <v>14</v>
      </c>
      <c r="P13" s="33" t="s">
        <v>15</v>
      </c>
      <c r="Q13" s="34" t="s">
        <v>16</v>
      </c>
      <c r="R13" s="29" t="s">
        <v>17</v>
      </c>
      <c r="S13" s="27"/>
      <c r="T13" s="21" t="s">
        <v>2</v>
      </c>
      <c r="U13" s="49"/>
      <c r="V13" s="22" t="s">
        <v>3</v>
      </c>
      <c r="W13" s="22" t="s">
        <v>19</v>
      </c>
      <c r="X13" s="22" t="s">
        <v>20</v>
      </c>
      <c r="Y13" s="22" t="s">
        <v>21</v>
      </c>
      <c r="Z13" s="21" t="s">
        <v>2</v>
      </c>
    </row>
    <row r="14" spans="1:28" ht="25.5" customHeight="1">
      <c r="A14" s="25"/>
      <c r="B14" s="25"/>
      <c r="C14" s="25"/>
      <c r="D14" s="18" t="s">
        <v>6</v>
      </c>
      <c r="E14" s="25"/>
      <c r="F14" s="25"/>
      <c r="G14" s="25"/>
      <c r="H14" s="25"/>
      <c r="I14" s="42"/>
      <c r="J14" s="25"/>
      <c r="K14" s="36"/>
      <c r="L14" s="18" t="s">
        <v>6</v>
      </c>
      <c r="M14" s="30"/>
      <c r="N14" s="31"/>
      <c r="O14" s="32"/>
      <c r="P14" s="33"/>
      <c r="Q14" s="34"/>
      <c r="R14" s="29"/>
      <c r="S14" s="28"/>
      <c r="T14" s="19" t="s">
        <v>6</v>
      </c>
      <c r="U14" s="50"/>
      <c r="V14" s="23"/>
      <c r="W14" s="23"/>
      <c r="X14" s="23"/>
      <c r="Y14" s="23"/>
      <c r="Z14" s="19" t="s">
        <v>6</v>
      </c>
    </row>
    <row r="15" spans="1:28" ht="23.1" customHeight="1">
      <c r="A15" s="11">
        <v>25</v>
      </c>
      <c r="B15" s="10">
        <v>0</v>
      </c>
      <c r="C15" s="10">
        <v>25</v>
      </c>
      <c r="D15" s="13" t="s">
        <v>22</v>
      </c>
      <c r="E15" s="11">
        <v>153</v>
      </c>
      <c r="F15" s="10">
        <v>17</v>
      </c>
      <c r="G15" s="10">
        <v>18</v>
      </c>
      <c r="H15" s="10">
        <v>31</v>
      </c>
      <c r="I15" s="10">
        <v>44</v>
      </c>
      <c r="J15" s="10">
        <v>24</v>
      </c>
      <c r="K15" s="10">
        <v>19</v>
      </c>
      <c r="L15" s="13" t="s">
        <v>22</v>
      </c>
      <c r="M15" s="11">
        <v>75</v>
      </c>
      <c r="N15" s="10">
        <v>0</v>
      </c>
      <c r="O15" s="10">
        <v>0</v>
      </c>
      <c r="P15" s="10">
        <v>40</v>
      </c>
      <c r="Q15" s="10">
        <v>35</v>
      </c>
      <c r="R15" s="10">
        <v>0</v>
      </c>
      <c r="S15" s="10">
        <v>30</v>
      </c>
      <c r="T15" s="15" t="s">
        <v>22</v>
      </c>
      <c r="U15" s="11">
        <f t="shared" ref="U15:U52" si="0">SUM(A15+E15+S15+M15+V15)</f>
        <v>361</v>
      </c>
      <c r="V15" s="11">
        <f>SUM(W15:Y15)</f>
        <v>78</v>
      </c>
      <c r="W15" s="10">
        <f>SUM('[1]Masafi Hosp.'!$C$7)</f>
        <v>10</v>
      </c>
      <c r="X15" s="10">
        <f>SUM('[2]Dibba Hos.'!$C$7)</f>
        <v>38</v>
      </c>
      <c r="Y15" s="10">
        <f>SUM([2]Fuj.hospital!$C$7)</f>
        <v>30</v>
      </c>
      <c r="Z15" s="15" t="s">
        <v>22</v>
      </c>
    </row>
    <row r="16" spans="1:28" ht="18.75" customHeight="1">
      <c r="A16" s="11">
        <v>0</v>
      </c>
      <c r="B16" s="10">
        <v>0</v>
      </c>
      <c r="C16" s="10">
        <v>0</v>
      </c>
      <c r="D16" s="13" t="s">
        <v>23</v>
      </c>
      <c r="E16" s="11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3" t="s">
        <v>23</v>
      </c>
      <c r="M16" s="11">
        <v>14</v>
      </c>
      <c r="N16" s="10">
        <v>0</v>
      </c>
      <c r="O16" s="10">
        <v>0</v>
      </c>
      <c r="P16" s="10">
        <v>0</v>
      </c>
      <c r="Q16" s="10">
        <v>14</v>
      </c>
      <c r="R16" s="10">
        <v>0</v>
      </c>
      <c r="S16" s="10">
        <v>0</v>
      </c>
      <c r="T16" s="15" t="s">
        <v>23</v>
      </c>
      <c r="U16" s="11">
        <f t="shared" si="0"/>
        <v>14</v>
      </c>
      <c r="V16" s="11">
        <f t="shared" ref="V16:V51" si="1">SUM(W16:Y16)</f>
        <v>0</v>
      </c>
      <c r="W16" s="10">
        <v>0</v>
      </c>
      <c r="X16" s="10">
        <v>0</v>
      </c>
      <c r="Y16" s="10">
        <v>0</v>
      </c>
      <c r="Z16" s="15" t="s">
        <v>23</v>
      </c>
    </row>
    <row r="17" spans="1:26" ht="16.5" customHeight="1">
      <c r="A17" s="11">
        <v>0</v>
      </c>
      <c r="B17" s="10">
        <v>0</v>
      </c>
      <c r="C17" s="10">
        <v>0</v>
      </c>
      <c r="D17" s="13" t="s">
        <v>24</v>
      </c>
      <c r="E17" s="11">
        <v>26</v>
      </c>
      <c r="F17" s="10">
        <v>0</v>
      </c>
      <c r="G17" s="10">
        <v>0</v>
      </c>
      <c r="H17" s="10">
        <v>0</v>
      </c>
      <c r="I17" s="10">
        <v>0</v>
      </c>
      <c r="J17" s="10">
        <v>19</v>
      </c>
      <c r="K17" s="10">
        <v>7</v>
      </c>
      <c r="L17" s="13" t="s">
        <v>24</v>
      </c>
      <c r="M17" s="11">
        <v>8</v>
      </c>
      <c r="N17" s="10">
        <v>0</v>
      </c>
      <c r="O17" s="10">
        <v>0</v>
      </c>
      <c r="P17" s="10">
        <v>0</v>
      </c>
      <c r="Q17" s="10">
        <v>8</v>
      </c>
      <c r="R17" s="10">
        <v>0</v>
      </c>
      <c r="S17" s="10">
        <v>0</v>
      </c>
      <c r="T17" s="15" t="s">
        <v>24</v>
      </c>
      <c r="U17" s="11">
        <f t="shared" si="0"/>
        <v>44</v>
      </c>
      <c r="V17" s="11">
        <f t="shared" si="1"/>
        <v>10</v>
      </c>
      <c r="W17" s="10">
        <v>0</v>
      </c>
      <c r="X17" s="10">
        <v>0</v>
      </c>
      <c r="Y17" s="10">
        <f>SUM([2]Fuj.hospital!$C$11)</f>
        <v>10</v>
      </c>
      <c r="Z17" s="15" t="s">
        <v>24</v>
      </c>
    </row>
    <row r="18" spans="1:26" ht="18.75" customHeight="1">
      <c r="A18" s="11">
        <v>0</v>
      </c>
      <c r="B18" s="10">
        <v>0</v>
      </c>
      <c r="C18" s="10">
        <v>0</v>
      </c>
      <c r="D18" s="13" t="s">
        <v>25</v>
      </c>
      <c r="E18" s="11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3" t="s">
        <v>25</v>
      </c>
      <c r="M18" s="11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2</v>
      </c>
      <c r="T18" s="15" t="s">
        <v>25</v>
      </c>
      <c r="U18" s="11">
        <f t="shared" si="0"/>
        <v>2</v>
      </c>
      <c r="V18" s="11">
        <f t="shared" si="1"/>
        <v>0</v>
      </c>
      <c r="W18" s="10">
        <v>0</v>
      </c>
      <c r="X18" s="10">
        <v>0</v>
      </c>
      <c r="Y18" s="10">
        <v>0</v>
      </c>
      <c r="Z18" s="15" t="s">
        <v>25</v>
      </c>
    </row>
    <row r="19" spans="1:26" ht="18.75" customHeight="1">
      <c r="A19" s="11">
        <v>0</v>
      </c>
      <c r="B19" s="10">
        <v>0</v>
      </c>
      <c r="C19" s="10">
        <v>0</v>
      </c>
      <c r="D19" s="13" t="s">
        <v>26</v>
      </c>
      <c r="E19" s="11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3" t="s">
        <v>26</v>
      </c>
      <c r="M19" s="11">
        <v>8</v>
      </c>
      <c r="N19" s="10">
        <v>0</v>
      </c>
      <c r="O19" s="10">
        <v>0</v>
      </c>
      <c r="P19" s="10">
        <v>0</v>
      </c>
      <c r="Q19" s="10">
        <v>8</v>
      </c>
      <c r="R19" s="10">
        <v>0</v>
      </c>
      <c r="S19" s="10">
        <v>0</v>
      </c>
      <c r="T19" s="15" t="s">
        <v>26</v>
      </c>
      <c r="U19" s="11">
        <f t="shared" si="0"/>
        <v>8</v>
      </c>
      <c r="V19" s="11">
        <f t="shared" si="1"/>
        <v>0</v>
      </c>
      <c r="W19" s="10">
        <v>0</v>
      </c>
      <c r="X19" s="10">
        <v>0</v>
      </c>
      <c r="Y19" s="10">
        <v>0</v>
      </c>
      <c r="Z19" s="15" t="s">
        <v>26</v>
      </c>
    </row>
    <row r="20" spans="1:26" ht="12" customHeight="1">
      <c r="A20" s="11">
        <v>0</v>
      </c>
      <c r="B20" s="10">
        <v>0</v>
      </c>
      <c r="C20" s="10">
        <v>0</v>
      </c>
      <c r="D20" s="13" t="s">
        <v>27</v>
      </c>
      <c r="E20" s="11">
        <v>8</v>
      </c>
      <c r="F20" s="10">
        <v>0</v>
      </c>
      <c r="G20" s="10">
        <v>0</v>
      </c>
      <c r="H20" s="10">
        <v>0</v>
      </c>
      <c r="I20" s="10">
        <v>0</v>
      </c>
      <c r="J20" s="10">
        <v>8</v>
      </c>
      <c r="K20" s="10">
        <v>0</v>
      </c>
      <c r="L20" s="13" t="s">
        <v>27</v>
      </c>
      <c r="M20" s="11">
        <v>10</v>
      </c>
      <c r="N20" s="10">
        <v>0</v>
      </c>
      <c r="O20" s="10">
        <v>0</v>
      </c>
      <c r="P20" s="10">
        <v>0</v>
      </c>
      <c r="Q20" s="10">
        <v>10</v>
      </c>
      <c r="R20" s="10">
        <v>0</v>
      </c>
      <c r="S20" s="10">
        <v>2</v>
      </c>
      <c r="T20" s="15" t="s">
        <v>27</v>
      </c>
      <c r="U20" s="11">
        <f t="shared" si="0"/>
        <v>20</v>
      </c>
      <c r="V20" s="11">
        <f t="shared" si="1"/>
        <v>0</v>
      </c>
      <c r="W20" s="10">
        <v>0</v>
      </c>
      <c r="X20" s="10">
        <v>0</v>
      </c>
      <c r="Y20" s="10">
        <v>0</v>
      </c>
      <c r="Z20" s="15" t="s">
        <v>27</v>
      </c>
    </row>
    <row r="21" spans="1:26" ht="16.5" hidden="1" customHeight="1">
      <c r="A21" s="11">
        <v>0</v>
      </c>
      <c r="B21" s="10">
        <v>0</v>
      </c>
      <c r="C21" s="10">
        <v>0</v>
      </c>
      <c r="D21" s="13" t="s">
        <v>28</v>
      </c>
      <c r="E21" s="11">
        <v>18</v>
      </c>
      <c r="F21" s="10">
        <v>4</v>
      </c>
      <c r="G21" s="10">
        <v>2</v>
      </c>
      <c r="H21" s="10">
        <v>6</v>
      </c>
      <c r="I21" s="10">
        <v>0</v>
      </c>
      <c r="J21" s="10">
        <v>0</v>
      </c>
      <c r="K21" s="10">
        <v>6</v>
      </c>
      <c r="L21" s="13" t="s">
        <v>28</v>
      </c>
      <c r="M21" s="11">
        <v>10</v>
      </c>
      <c r="N21" s="10">
        <v>0</v>
      </c>
      <c r="O21" s="10">
        <v>0</v>
      </c>
      <c r="P21" s="10">
        <v>0</v>
      </c>
      <c r="Q21" s="10">
        <v>10</v>
      </c>
      <c r="R21" s="10">
        <v>0</v>
      </c>
      <c r="S21" s="10">
        <v>0</v>
      </c>
      <c r="T21" s="15" t="s">
        <v>28</v>
      </c>
      <c r="U21" s="11">
        <f t="shared" si="0"/>
        <v>28</v>
      </c>
      <c r="V21" s="11">
        <f t="shared" si="1"/>
        <v>0</v>
      </c>
      <c r="W21" s="10">
        <v>0</v>
      </c>
      <c r="X21" s="10">
        <f>SUM(0)</f>
        <v>0</v>
      </c>
      <c r="Y21" s="10">
        <v>0</v>
      </c>
      <c r="Z21" s="15" t="s">
        <v>28</v>
      </c>
    </row>
    <row r="22" spans="1:26" ht="16.5" hidden="1" customHeight="1">
      <c r="A22" s="11">
        <v>0</v>
      </c>
      <c r="B22" s="10">
        <v>0</v>
      </c>
      <c r="C22" s="10">
        <v>0</v>
      </c>
      <c r="D22" s="13" t="s">
        <v>29</v>
      </c>
      <c r="E22" s="11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3" t="s">
        <v>29</v>
      </c>
      <c r="M22" s="11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5" t="s">
        <v>29</v>
      </c>
      <c r="U22" s="11">
        <f t="shared" si="0"/>
        <v>6</v>
      </c>
      <c r="V22" s="11">
        <f t="shared" si="1"/>
        <v>6</v>
      </c>
      <c r="W22" s="10">
        <v>0</v>
      </c>
      <c r="X22" s="10">
        <f>SUM('[2]Dibba Hos.'!$C$45)</f>
        <v>6</v>
      </c>
      <c r="Y22" s="10">
        <v>0</v>
      </c>
      <c r="Z22" s="15" t="s">
        <v>29</v>
      </c>
    </row>
    <row r="23" spans="1:26" ht="17.25" hidden="1" customHeight="1">
      <c r="A23" s="11">
        <v>82</v>
      </c>
      <c r="B23" s="10">
        <v>82</v>
      </c>
      <c r="C23" s="10">
        <v>0</v>
      </c>
      <c r="D23" s="13" t="s">
        <v>30</v>
      </c>
      <c r="E23" s="11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3" t="s">
        <v>30</v>
      </c>
      <c r="M23" s="11">
        <v>34</v>
      </c>
      <c r="N23" s="10">
        <v>0</v>
      </c>
      <c r="O23" s="10">
        <v>34</v>
      </c>
      <c r="P23" s="10">
        <v>0</v>
      </c>
      <c r="Q23" s="10">
        <v>0</v>
      </c>
      <c r="R23" s="10">
        <v>0</v>
      </c>
      <c r="S23" s="10">
        <v>0</v>
      </c>
      <c r="T23" s="15" t="s">
        <v>30</v>
      </c>
      <c r="U23" s="11">
        <f t="shared" si="0"/>
        <v>116</v>
      </c>
      <c r="V23" s="11">
        <f t="shared" si="1"/>
        <v>0</v>
      </c>
      <c r="W23" s="10">
        <v>0</v>
      </c>
      <c r="X23" s="10">
        <v>0</v>
      </c>
      <c r="Y23" s="10">
        <v>0</v>
      </c>
      <c r="Z23" s="15" t="s">
        <v>30</v>
      </c>
    </row>
    <row r="24" spans="1:26" ht="14.25" customHeight="1">
      <c r="A24" s="11">
        <v>0</v>
      </c>
      <c r="B24" s="10">
        <v>0</v>
      </c>
      <c r="C24" s="10">
        <v>0</v>
      </c>
      <c r="D24" s="13" t="s">
        <v>31</v>
      </c>
      <c r="E24" s="11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3" t="s">
        <v>31</v>
      </c>
      <c r="M24" s="11">
        <v>2</v>
      </c>
      <c r="N24" s="10">
        <v>0</v>
      </c>
      <c r="O24" s="10">
        <v>0</v>
      </c>
      <c r="P24" s="10">
        <v>0</v>
      </c>
      <c r="Q24" s="10">
        <v>2</v>
      </c>
      <c r="R24" s="10">
        <v>0</v>
      </c>
      <c r="S24" s="10">
        <v>2</v>
      </c>
      <c r="T24" s="15" t="s">
        <v>31</v>
      </c>
      <c r="U24" s="11">
        <f t="shared" si="0"/>
        <v>4</v>
      </c>
      <c r="V24" s="11">
        <f t="shared" si="1"/>
        <v>0</v>
      </c>
      <c r="W24" s="10">
        <v>0</v>
      </c>
      <c r="X24" s="10">
        <v>0</v>
      </c>
      <c r="Y24" s="10">
        <v>0</v>
      </c>
      <c r="Z24" s="15" t="s">
        <v>31</v>
      </c>
    </row>
    <row r="25" spans="1:26" ht="16.5" customHeight="1">
      <c r="A25" s="11">
        <v>22</v>
      </c>
      <c r="B25" s="10">
        <v>0</v>
      </c>
      <c r="C25" s="10">
        <v>22</v>
      </c>
      <c r="D25" s="14" t="s">
        <v>32</v>
      </c>
      <c r="E25" s="11">
        <v>58</v>
      </c>
      <c r="F25" s="10">
        <v>7</v>
      </c>
      <c r="G25" s="10">
        <v>14</v>
      </c>
      <c r="H25" s="10">
        <v>17</v>
      </c>
      <c r="I25" s="10">
        <v>0</v>
      </c>
      <c r="J25" s="10">
        <v>20</v>
      </c>
      <c r="K25" s="10">
        <v>0</v>
      </c>
      <c r="L25" s="14" t="s">
        <v>32</v>
      </c>
      <c r="M25" s="11">
        <v>35</v>
      </c>
      <c r="N25" s="10">
        <v>0</v>
      </c>
      <c r="O25" s="10">
        <v>0</v>
      </c>
      <c r="P25" s="10">
        <v>6</v>
      </c>
      <c r="Q25" s="10">
        <v>0</v>
      </c>
      <c r="R25" s="10">
        <v>29</v>
      </c>
      <c r="S25" s="10">
        <v>8</v>
      </c>
      <c r="T25" s="16" t="s">
        <v>32</v>
      </c>
      <c r="U25" s="11">
        <f t="shared" si="0"/>
        <v>180</v>
      </c>
      <c r="V25" s="11">
        <f t="shared" si="1"/>
        <v>57</v>
      </c>
      <c r="W25" s="10">
        <f>SUM('[1]Masafi Hosp.'!$C$18)</f>
        <v>10</v>
      </c>
      <c r="X25" s="10">
        <f>SUM('[2]Dibba Hos.'!$C$18)</f>
        <v>17</v>
      </c>
      <c r="Y25" s="10">
        <f>SUM([2]Fuj.hospital!$C$18)</f>
        <v>30</v>
      </c>
      <c r="Z25" s="16" t="s">
        <v>32</v>
      </c>
    </row>
    <row r="26" spans="1:26" ht="18.75" customHeight="1">
      <c r="A26" s="11">
        <v>28</v>
      </c>
      <c r="B26" s="10">
        <v>0</v>
      </c>
      <c r="C26" s="10">
        <v>28</v>
      </c>
      <c r="D26" s="14" t="s">
        <v>33</v>
      </c>
      <c r="E26" s="11">
        <v>76</v>
      </c>
      <c r="F26" s="10">
        <v>11</v>
      </c>
      <c r="G26" s="10">
        <v>9</v>
      </c>
      <c r="H26" s="10">
        <v>24</v>
      </c>
      <c r="I26" s="10">
        <v>0</v>
      </c>
      <c r="J26" s="10">
        <v>10</v>
      </c>
      <c r="K26" s="10">
        <v>22</v>
      </c>
      <c r="L26" s="14" t="s">
        <v>33</v>
      </c>
      <c r="M26" s="11">
        <v>20</v>
      </c>
      <c r="N26" s="10">
        <v>0</v>
      </c>
      <c r="O26" s="10">
        <v>0</v>
      </c>
      <c r="P26" s="10">
        <v>0</v>
      </c>
      <c r="Q26" s="10">
        <v>0</v>
      </c>
      <c r="R26" s="10">
        <v>20</v>
      </c>
      <c r="S26" s="10">
        <v>12</v>
      </c>
      <c r="T26" s="16" t="s">
        <v>33</v>
      </c>
      <c r="U26" s="11">
        <f t="shared" si="0"/>
        <v>173</v>
      </c>
      <c r="V26" s="11">
        <f t="shared" si="1"/>
        <v>37</v>
      </c>
      <c r="W26" s="10">
        <f>SUM('[1]Masafi Hosp.'!$C$19)</f>
        <v>4</v>
      </c>
      <c r="X26" s="10">
        <f>SUM('[2]Dibba Hos.'!$C$19)</f>
        <v>13</v>
      </c>
      <c r="Y26" s="10">
        <f>SUM([2]Fuj.hospital!$C$19)</f>
        <v>20</v>
      </c>
      <c r="Z26" s="16" t="s">
        <v>33</v>
      </c>
    </row>
    <row r="27" spans="1:26" ht="15" customHeight="1">
      <c r="A27" s="11">
        <v>0</v>
      </c>
      <c r="B27" s="10">
        <v>0</v>
      </c>
      <c r="C27" s="10">
        <v>0</v>
      </c>
      <c r="D27" s="14" t="s">
        <v>34</v>
      </c>
      <c r="E27" s="11">
        <v>4</v>
      </c>
      <c r="F27" s="10">
        <v>0</v>
      </c>
      <c r="G27" s="10">
        <v>0</v>
      </c>
      <c r="H27" s="10">
        <v>0</v>
      </c>
      <c r="I27" s="10">
        <v>0</v>
      </c>
      <c r="J27" s="10">
        <v>4</v>
      </c>
      <c r="K27" s="10">
        <v>0</v>
      </c>
      <c r="L27" s="14" t="s">
        <v>34</v>
      </c>
      <c r="M27" s="11">
        <v>1</v>
      </c>
      <c r="N27" s="10">
        <v>0</v>
      </c>
      <c r="O27" s="10">
        <v>0</v>
      </c>
      <c r="P27" s="10">
        <v>0</v>
      </c>
      <c r="Q27" s="10">
        <v>0</v>
      </c>
      <c r="R27" s="10">
        <v>1</v>
      </c>
      <c r="S27" s="10">
        <v>0</v>
      </c>
      <c r="T27" s="16" t="s">
        <v>34</v>
      </c>
      <c r="U27" s="11">
        <f t="shared" si="0"/>
        <v>5</v>
      </c>
      <c r="V27" s="11">
        <f t="shared" si="1"/>
        <v>0</v>
      </c>
      <c r="W27" s="10">
        <v>0</v>
      </c>
      <c r="X27" s="10">
        <v>0</v>
      </c>
      <c r="Y27" s="10">
        <v>0</v>
      </c>
      <c r="Z27" s="16" t="s">
        <v>34</v>
      </c>
    </row>
    <row r="28" spans="1:26" ht="16.5" customHeight="1">
      <c r="A28" s="11">
        <v>0</v>
      </c>
      <c r="B28" s="10">
        <v>0</v>
      </c>
      <c r="C28" s="10">
        <v>0</v>
      </c>
      <c r="D28" s="14" t="s">
        <v>35</v>
      </c>
      <c r="E28" s="11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4" t="s">
        <v>35</v>
      </c>
      <c r="M28" s="11">
        <v>2</v>
      </c>
      <c r="N28" s="10">
        <v>0</v>
      </c>
      <c r="O28" s="10">
        <v>0</v>
      </c>
      <c r="P28" s="10">
        <v>0</v>
      </c>
      <c r="Q28" s="10">
        <v>0</v>
      </c>
      <c r="R28" s="10">
        <v>2</v>
      </c>
      <c r="S28" s="10">
        <v>0</v>
      </c>
      <c r="T28" s="16" t="s">
        <v>35</v>
      </c>
      <c r="U28" s="11">
        <f t="shared" si="0"/>
        <v>4</v>
      </c>
      <c r="V28" s="11">
        <f t="shared" si="1"/>
        <v>2</v>
      </c>
      <c r="W28" s="10">
        <v>0</v>
      </c>
      <c r="X28" s="10">
        <v>0</v>
      </c>
      <c r="Y28" s="10">
        <f>SUM([2]Fuj.hospital!$C$20)</f>
        <v>2</v>
      </c>
      <c r="Z28" s="16" t="s">
        <v>35</v>
      </c>
    </row>
    <row r="29" spans="1:26" ht="20.25" customHeight="1">
      <c r="A29" s="11">
        <v>0</v>
      </c>
      <c r="B29" s="10">
        <v>0</v>
      </c>
      <c r="C29" s="10">
        <v>0</v>
      </c>
      <c r="D29" s="14" t="s">
        <v>36</v>
      </c>
      <c r="E29" s="11">
        <v>6</v>
      </c>
      <c r="F29" s="10">
        <v>0</v>
      </c>
      <c r="G29" s="10">
        <v>0</v>
      </c>
      <c r="H29" s="10">
        <v>0</v>
      </c>
      <c r="I29" s="10">
        <v>0</v>
      </c>
      <c r="J29" s="10">
        <v>6</v>
      </c>
      <c r="K29" s="10">
        <v>0</v>
      </c>
      <c r="L29" s="14" t="s">
        <v>36</v>
      </c>
      <c r="M29" s="11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6" t="s">
        <v>36</v>
      </c>
      <c r="U29" s="11">
        <f t="shared" si="0"/>
        <v>6</v>
      </c>
      <c r="V29" s="11">
        <f t="shared" si="1"/>
        <v>0</v>
      </c>
      <c r="W29" s="10">
        <v>0</v>
      </c>
      <c r="X29" s="10">
        <v>0</v>
      </c>
      <c r="Y29" s="10">
        <v>0</v>
      </c>
      <c r="Z29" s="16" t="s">
        <v>36</v>
      </c>
    </row>
    <row r="30" spans="1:26" ht="18.75" customHeight="1">
      <c r="A30" s="11">
        <v>0</v>
      </c>
      <c r="B30" s="10">
        <v>0</v>
      </c>
      <c r="C30" s="10">
        <v>0</v>
      </c>
      <c r="D30" s="14" t="s">
        <v>29</v>
      </c>
      <c r="E30" s="11">
        <v>12</v>
      </c>
      <c r="F30" s="10">
        <v>0</v>
      </c>
      <c r="G30" s="10">
        <v>0</v>
      </c>
      <c r="H30" s="10">
        <v>0</v>
      </c>
      <c r="I30" s="10">
        <v>0</v>
      </c>
      <c r="J30" s="10">
        <v>7</v>
      </c>
      <c r="K30" s="10">
        <v>5</v>
      </c>
      <c r="L30" s="14" t="s">
        <v>29</v>
      </c>
      <c r="M30" s="11">
        <v>8</v>
      </c>
      <c r="N30" s="10">
        <v>0</v>
      </c>
      <c r="O30" s="10">
        <v>0</v>
      </c>
      <c r="P30" s="10">
        <v>0</v>
      </c>
      <c r="Q30" s="10">
        <v>8</v>
      </c>
      <c r="R30" s="10">
        <v>0</v>
      </c>
      <c r="S30" s="10">
        <v>0</v>
      </c>
      <c r="T30" s="16" t="s">
        <v>29</v>
      </c>
      <c r="U30" s="11">
        <f t="shared" si="0"/>
        <v>20</v>
      </c>
      <c r="V30" s="11">
        <f t="shared" si="1"/>
        <v>0</v>
      </c>
      <c r="W30" s="10">
        <v>0</v>
      </c>
      <c r="X30" s="10">
        <v>0</v>
      </c>
      <c r="Y30" s="10">
        <v>0</v>
      </c>
      <c r="Z30" s="16" t="s">
        <v>29</v>
      </c>
    </row>
    <row r="31" spans="1:26" ht="18.75" customHeight="1">
      <c r="A31" s="11">
        <v>0</v>
      </c>
      <c r="B31" s="10">
        <v>0</v>
      </c>
      <c r="C31" s="10">
        <v>0</v>
      </c>
      <c r="D31" s="14" t="s">
        <v>37</v>
      </c>
      <c r="E31" s="11">
        <v>13</v>
      </c>
      <c r="F31" s="10">
        <v>4</v>
      </c>
      <c r="G31" s="10">
        <v>0</v>
      </c>
      <c r="H31" s="10">
        <v>1</v>
      </c>
      <c r="I31" s="10">
        <v>0</v>
      </c>
      <c r="J31" s="10">
        <v>8</v>
      </c>
      <c r="K31" s="10">
        <v>0</v>
      </c>
      <c r="L31" s="14" t="s">
        <v>37</v>
      </c>
      <c r="M31" s="11">
        <v>6</v>
      </c>
      <c r="N31" s="10">
        <v>0</v>
      </c>
      <c r="O31" s="10">
        <v>0</v>
      </c>
      <c r="P31" s="10">
        <v>0</v>
      </c>
      <c r="Q31" s="10">
        <v>0</v>
      </c>
      <c r="R31" s="10">
        <v>6</v>
      </c>
      <c r="S31" s="10">
        <v>3</v>
      </c>
      <c r="T31" s="16" t="s">
        <v>37</v>
      </c>
      <c r="U31" s="11">
        <f t="shared" si="0"/>
        <v>27</v>
      </c>
      <c r="V31" s="11">
        <f t="shared" si="1"/>
        <v>5</v>
      </c>
      <c r="W31" s="10">
        <v>0</v>
      </c>
      <c r="X31" s="10">
        <v>0</v>
      </c>
      <c r="Y31" s="10">
        <f>SUM([2]Fuj.hospital!$C$24)</f>
        <v>5</v>
      </c>
      <c r="Z31" s="16" t="s">
        <v>37</v>
      </c>
    </row>
    <row r="32" spans="1:26" ht="15.75" customHeight="1">
      <c r="A32" s="11">
        <v>0</v>
      </c>
      <c r="B32" s="10">
        <v>0</v>
      </c>
      <c r="C32" s="10">
        <v>0</v>
      </c>
      <c r="D32" s="13" t="s">
        <v>38</v>
      </c>
      <c r="E32" s="11">
        <v>8</v>
      </c>
      <c r="F32" s="10">
        <v>0</v>
      </c>
      <c r="G32" s="10">
        <v>2</v>
      </c>
      <c r="H32" s="10">
        <v>0</v>
      </c>
      <c r="I32" s="10">
        <v>0</v>
      </c>
      <c r="J32" s="10">
        <v>6</v>
      </c>
      <c r="K32" s="10">
        <v>0</v>
      </c>
      <c r="L32" s="13" t="s">
        <v>38</v>
      </c>
      <c r="M32" s="11">
        <v>6</v>
      </c>
      <c r="N32" s="10">
        <v>0</v>
      </c>
      <c r="O32" s="10">
        <v>0</v>
      </c>
      <c r="P32" s="10">
        <v>0</v>
      </c>
      <c r="Q32" s="10">
        <v>0</v>
      </c>
      <c r="R32" s="10">
        <v>6</v>
      </c>
      <c r="S32" s="10">
        <v>4</v>
      </c>
      <c r="T32" s="15" t="s">
        <v>38</v>
      </c>
      <c r="U32" s="11">
        <f t="shared" si="0"/>
        <v>24</v>
      </c>
      <c r="V32" s="11">
        <f t="shared" si="1"/>
        <v>6</v>
      </c>
      <c r="W32" s="10">
        <v>0</v>
      </c>
      <c r="X32" s="10">
        <v>0</v>
      </c>
      <c r="Y32" s="10">
        <f>SUM([2]Fuj.hospital!$C$25)</f>
        <v>6</v>
      </c>
      <c r="Z32" s="15" t="s">
        <v>38</v>
      </c>
    </row>
    <row r="33" spans="1:26" ht="18.75" customHeight="1">
      <c r="A33" s="11">
        <v>0</v>
      </c>
      <c r="B33" s="10">
        <v>0</v>
      </c>
      <c r="C33" s="10">
        <v>0</v>
      </c>
      <c r="D33" s="13" t="s">
        <v>39</v>
      </c>
      <c r="E33" s="11">
        <v>17</v>
      </c>
      <c r="F33" s="10">
        <v>0</v>
      </c>
      <c r="G33" s="10">
        <v>0</v>
      </c>
      <c r="H33" s="10">
        <v>0</v>
      </c>
      <c r="I33" s="10">
        <v>0</v>
      </c>
      <c r="J33" s="10">
        <v>17</v>
      </c>
      <c r="K33" s="10">
        <v>0</v>
      </c>
      <c r="L33" s="13" t="s">
        <v>39</v>
      </c>
      <c r="M33" s="11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5" t="s">
        <v>39</v>
      </c>
      <c r="U33" s="11">
        <f t="shared" si="0"/>
        <v>18</v>
      </c>
      <c r="V33" s="11">
        <f t="shared" si="1"/>
        <v>1</v>
      </c>
      <c r="W33" s="10">
        <v>0</v>
      </c>
      <c r="X33" s="10">
        <v>0</v>
      </c>
      <c r="Y33" s="10">
        <f>SUM([2]Fuj.hospital!$C$26)</f>
        <v>1</v>
      </c>
      <c r="Z33" s="15" t="s">
        <v>39</v>
      </c>
    </row>
    <row r="34" spans="1:26" ht="17.25" customHeight="1">
      <c r="A34" s="11">
        <v>0</v>
      </c>
      <c r="B34" s="10">
        <v>0</v>
      </c>
      <c r="C34" s="10">
        <v>0</v>
      </c>
      <c r="D34" s="14" t="s">
        <v>40</v>
      </c>
      <c r="E34" s="11">
        <v>43</v>
      </c>
      <c r="F34" s="10">
        <v>9</v>
      </c>
      <c r="G34" s="10">
        <v>2</v>
      </c>
      <c r="H34" s="10">
        <v>3</v>
      </c>
      <c r="I34" s="10">
        <v>0</v>
      </c>
      <c r="J34" s="10">
        <v>7</v>
      </c>
      <c r="K34" s="10">
        <v>22</v>
      </c>
      <c r="L34" s="14" t="s">
        <v>40</v>
      </c>
      <c r="M34" s="11">
        <v>11</v>
      </c>
      <c r="N34" s="10">
        <v>0</v>
      </c>
      <c r="O34" s="10">
        <v>0</v>
      </c>
      <c r="P34" s="10">
        <v>0</v>
      </c>
      <c r="Q34" s="10">
        <v>0</v>
      </c>
      <c r="R34" s="10">
        <v>11</v>
      </c>
      <c r="S34" s="10">
        <v>12</v>
      </c>
      <c r="T34" s="16" t="s">
        <v>40</v>
      </c>
      <c r="U34" s="11">
        <f t="shared" si="0"/>
        <v>82</v>
      </c>
      <c r="V34" s="11">
        <f t="shared" si="1"/>
        <v>16</v>
      </c>
      <c r="W34" s="10">
        <v>0</v>
      </c>
      <c r="X34" s="10">
        <f>SUM('[2]Dibba Hos.'!$C$27)</f>
        <v>6</v>
      </c>
      <c r="Y34" s="10">
        <f>SUM([2]Fuj.hospital!$C$27)</f>
        <v>10</v>
      </c>
      <c r="Z34" s="16" t="s">
        <v>40</v>
      </c>
    </row>
    <row r="35" spans="1:26" ht="15" customHeight="1">
      <c r="A35" s="11">
        <v>0</v>
      </c>
      <c r="B35" s="10">
        <v>0</v>
      </c>
      <c r="C35" s="10">
        <v>0</v>
      </c>
      <c r="D35" s="14" t="s">
        <v>41</v>
      </c>
      <c r="E35" s="11">
        <v>11</v>
      </c>
      <c r="F35" s="10">
        <v>0</v>
      </c>
      <c r="G35" s="10">
        <v>0</v>
      </c>
      <c r="H35" s="10">
        <v>0</v>
      </c>
      <c r="I35" s="10">
        <v>0</v>
      </c>
      <c r="J35" s="10">
        <v>3</v>
      </c>
      <c r="K35" s="10">
        <v>8</v>
      </c>
      <c r="L35" s="14" t="s">
        <v>41</v>
      </c>
      <c r="M35" s="11">
        <v>3</v>
      </c>
      <c r="N35" s="10">
        <v>0</v>
      </c>
      <c r="O35" s="10">
        <v>0</v>
      </c>
      <c r="P35" s="10">
        <v>0</v>
      </c>
      <c r="Q35" s="10">
        <v>0</v>
      </c>
      <c r="R35" s="10">
        <v>3</v>
      </c>
      <c r="S35" s="10">
        <v>0</v>
      </c>
      <c r="T35" s="16" t="s">
        <v>41</v>
      </c>
      <c r="U35" s="11">
        <f t="shared" si="0"/>
        <v>18</v>
      </c>
      <c r="V35" s="11">
        <f t="shared" si="1"/>
        <v>4</v>
      </c>
      <c r="W35" s="10">
        <v>0</v>
      </c>
      <c r="X35" s="10">
        <v>0</v>
      </c>
      <c r="Y35" s="10">
        <f>SUM([2]Fuj.hospital!$C$28)</f>
        <v>4</v>
      </c>
      <c r="Z35" s="16" t="s">
        <v>41</v>
      </c>
    </row>
    <row r="36" spans="1:26" ht="15" customHeight="1">
      <c r="A36" s="11">
        <v>0</v>
      </c>
      <c r="B36" s="10">
        <v>0</v>
      </c>
      <c r="C36" s="10">
        <v>0</v>
      </c>
      <c r="D36" s="14" t="s">
        <v>42</v>
      </c>
      <c r="E36" s="11">
        <v>2</v>
      </c>
      <c r="F36" s="10">
        <v>0</v>
      </c>
      <c r="G36" s="10">
        <v>0</v>
      </c>
      <c r="H36" s="10">
        <v>0</v>
      </c>
      <c r="I36" s="10">
        <v>0</v>
      </c>
      <c r="J36" s="10">
        <v>2</v>
      </c>
      <c r="K36" s="10">
        <v>0</v>
      </c>
      <c r="L36" s="14" t="s">
        <v>42</v>
      </c>
      <c r="M36" s="11">
        <v>3</v>
      </c>
      <c r="N36" s="10">
        <v>0</v>
      </c>
      <c r="O36" s="10">
        <v>0</v>
      </c>
      <c r="P36" s="10">
        <v>0</v>
      </c>
      <c r="Q36" s="10">
        <v>0</v>
      </c>
      <c r="R36" s="10">
        <v>3</v>
      </c>
      <c r="S36" s="10">
        <v>2</v>
      </c>
      <c r="T36" s="16" t="s">
        <v>42</v>
      </c>
      <c r="U36" s="11">
        <f t="shared" si="0"/>
        <v>7</v>
      </c>
      <c r="V36" s="11">
        <f t="shared" si="1"/>
        <v>0</v>
      </c>
      <c r="W36" s="10">
        <v>0</v>
      </c>
      <c r="X36" s="10">
        <v>0</v>
      </c>
      <c r="Y36" s="10">
        <v>0</v>
      </c>
      <c r="Z36" s="16" t="s">
        <v>42</v>
      </c>
    </row>
    <row r="37" spans="1:26" ht="17.25" customHeight="1">
      <c r="A37" s="11">
        <v>0</v>
      </c>
      <c r="B37" s="10">
        <v>0</v>
      </c>
      <c r="C37" s="10">
        <v>0</v>
      </c>
      <c r="D37" s="14" t="s">
        <v>43</v>
      </c>
      <c r="E37" s="11">
        <v>6</v>
      </c>
      <c r="F37" s="10">
        <v>0</v>
      </c>
      <c r="G37" s="10">
        <v>2</v>
      </c>
      <c r="H37" s="10">
        <v>0</v>
      </c>
      <c r="I37" s="10">
        <v>0</v>
      </c>
      <c r="J37" s="10">
        <v>4</v>
      </c>
      <c r="K37" s="10">
        <v>0</v>
      </c>
      <c r="L37" s="14" t="s">
        <v>43</v>
      </c>
      <c r="M37" s="11">
        <v>4</v>
      </c>
      <c r="N37" s="10">
        <v>0</v>
      </c>
      <c r="O37" s="10">
        <v>0</v>
      </c>
      <c r="P37" s="10">
        <v>0</v>
      </c>
      <c r="Q37" s="10">
        <v>0</v>
      </c>
      <c r="R37" s="10">
        <v>4</v>
      </c>
      <c r="S37" s="10">
        <v>2</v>
      </c>
      <c r="T37" s="16" t="s">
        <v>43</v>
      </c>
      <c r="U37" s="11">
        <f t="shared" si="0"/>
        <v>23</v>
      </c>
      <c r="V37" s="11">
        <f t="shared" si="1"/>
        <v>11</v>
      </c>
      <c r="W37" s="10">
        <v>0</v>
      </c>
      <c r="X37" s="10">
        <f>SUM('[2]Dibba Hos.'!$C$30)</f>
        <v>1</v>
      </c>
      <c r="Y37" s="10">
        <f>SUM([2]Fuj.hospital!$C$30)</f>
        <v>10</v>
      </c>
      <c r="Z37" s="16" t="s">
        <v>43</v>
      </c>
    </row>
    <row r="38" spans="1:26" ht="16.5" customHeight="1">
      <c r="A38" s="11">
        <v>30</v>
      </c>
      <c r="B38" s="10">
        <v>0</v>
      </c>
      <c r="C38" s="10">
        <v>30</v>
      </c>
      <c r="D38" s="13" t="s">
        <v>44</v>
      </c>
      <c r="E38" s="11">
        <v>10</v>
      </c>
      <c r="F38" s="10">
        <v>1</v>
      </c>
      <c r="G38" s="10">
        <v>2</v>
      </c>
      <c r="H38" s="10">
        <v>4</v>
      </c>
      <c r="I38" s="10">
        <v>0</v>
      </c>
      <c r="J38" s="10">
        <v>2</v>
      </c>
      <c r="K38" s="10">
        <v>1</v>
      </c>
      <c r="L38" s="13" t="s">
        <v>44</v>
      </c>
      <c r="M38" s="11">
        <v>4</v>
      </c>
      <c r="N38" s="10">
        <v>0</v>
      </c>
      <c r="O38" s="10">
        <v>0</v>
      </c>
      <c r="P38" s="10">
        <v>0</v>
      </c>
      <c r="Q38" s="10">
        <v>0</v>
      </c>
      <c r="R38" s="10">
        <v>4</v>
      </c>
      <c r="S38" s="10">
        <v>5</v>
      </c>
      <c r="T38" s="15" t="s">
        <v>44</v>
      </c>
      <c r="U38" s="11">
        <f t="shared" si="0"/>
        <v>60</v>
      </c>
      <c r="V38" s="11">
        <f t="shared" si="1"/>
        <v>11</v>
      </c>
      <c r="W38" s="10">
        <v>0</v>
      </c>
      <c r="X38" s="10">
        <f>SUM('[2]Dibba Hos.'!$C$31)</f>
        <v>1</v>
      </c>
      <c r="Y38" s="10">
        <f>SUM([2]Fuj.hospital!$C$31)</f>
        <v>10</v>
      </c>
      <c r="Z38" s="15" t="s">
        <v>44</v>
      </c>
    </row>
    <row r="39" spans="1:26" ht="15" customHeight="1">
      <c r="A39" s="11">
        <v>26</v>
      </c>
      <c r="B39" s="10">
        <v>0</v>
      </c>
      <c r="C39" s="10">
        <v>26</v>
      </c>
      <c r="D39" s="14" t="s">
        <v>45</v>
      </c>
      <c r="E39" s="11">
        <v>57</v>
      </c>
      <c r="F39" s="10">
        <v>10</v>
      </c>
      <c r="G39" s="10">
        <v>11</v>
      </c>
      <c r="H39" s="10">
        <v>2</v>
      </c>
      <c r="I39" s="10">
        <v>26</v>
      </c>
      <c r="J39" s="10">
        <v>8</v>
      </c>
      <c r="K39" s="10">
        <v>0</v>
      </c>
      <c r="L39" s="14" t="s">
        <v>45</v>
      </c>
      <c r="M39" s="11">
        <v>44</v>
      </c>
      <c r="N39" s="10">
        <v>34</v>
      </c>
      <c r="O39" s="10">
        <v>0</v>
      </c>
      <c r="P39" s="10">
        <v>0</v>
      </c>
      <c r="Q39" s="10">
        <v>0</v>
      </c>
      <c r="R39" s="10">
        <v>10</v>
      </c>
      <c r="S39" s="10">
        <v>16</v>
      </c>
      <c r="T39" s="16" t="s">
        <v>45</v>
      </c>
      <c r="U39" s="11">
        <f t="shared" si="0"/>
        <v>148</v>
      </c>
      <c r="V39" s="11">
        <f t="shared" si="1"/>
        <v>5</v>
      </c>
      <c r="W39" s="10">
        <v>0</v>
      </c>
      <c r="X39" s="10">
        <f>SUM('[2]Dibba Hos.'!$C$32)</f>
        <v>5</v>
      </c>
      <c r="Y39" s="10">
        <v>0</v>
      </c>
      <c r="Z39" s="16" t="s">
        <v>45</v>
      </c>
    </row>
    <row r="40" spans="1:26" ht="17.25" customHeight="1">
      <c r="A40" s="11">
        <v>0</v>
      </c>
      <c r="B40" s="10">
        <v>0</v>
      </c>
      <c r="C40" s="10">
        <v>0</v>
      </c>
      <c r="D40" s="14" t="s">
        <v>46</v>
      </c>
      <c r="E40" s="11">
        <v>73</v>
      </c>
      <c r="F40" s="10">
        <v>0</v>
      </c>
      <c r="G40" s="10">
        <v>4</v>
      </c>
      <c r="H40" s="10">
        <v>8</v>
      </c>
      <c r="I40" s="10">
        <v>24</v>
      </c>
      <c r="J40" s="10">
        <v>37</v>
      </c>
      <c r="K40" s="10">
        <v>0</v>
      </c>
      <c r="L40" s="14" t="s">
        <v>46</v>
      </c>
      <c r="M40" s="11">
        <v>47</v>
      </c>
      <c r="N40" s="10">
        <v>32</v>
      </c>
      <c r="O40" s="10">
        <v>0</v>
      </c>
      <c r="P40" s="10">
        <v>0</v>
      </c>
      <c r="Q40" s="10">
        <v>0</v>
      </c>
      <c r="R40" s="10">
        <v>15</v>
      </c>
      <c r="S40" s="10">
        <v>0</v>
      </c>
      <c r="T40" s="16" t="s">
        <v>46</v>
      </c>
      <c r="U40" s="11">
        <f t="shared" si="0"/>
        <v>167</v>
      </c>
      <c r="V40" s="11">
        <f t="shared" si="1"/>
        <v>47</v>
      </c>
      <c r="W40" s="10">
        <v>0</v>
      </c>
      <c r="X40" s="10">
        <f>SUM('[2]Dibba Hos.'!$C$33)</f>
        <v>4</v>
      </c>
      <c r="Y40" s="10">
        <f>SUM([2]Fuj.hospital!$C$32:$C$34)</f>
        <v>43</v>
      </c>
      <c r="Z40" s="16" t="s">
        <v>46</v>
      </c>
    </row>
    <row r="41" spans="1:26" ht="17.25" customHeight="1">
      <c r="A41" s="11">
        <v>0</v>
      </c>
      <c r="B41" s="10">
        <v>0</v>
      </c>
      <c r="C41" s="10">
        <v>0</v>
      </c>
      <c r="D41" s="14" t="s">
        <v>47</v>
      </c>
      <c r="E41" s="11">
        <v>34</v>
      </c>
      <c r="F41" s="10">
        <v>0</v>
      </c>
      <c r="G41" s="10">
        <v>5</v>
      </c>
      <c r="H41" s="10">
        <v>10</v>
      </c>
      <c r="I41" s="10">
        <v>19</v>
      </c>
      <c r="J41" s="10">
        <v>0</v>
      </c>
      <c r="K41" s="10">
        <v>0</v>
      </c>
      <c r="L41" s="14" t="s">
        <v>47</v>
      </c>
      <c r="M41" s="11">
        <v>44</v>
      </c>
      <c r="N41" s="20">
        <v>0</v>
      </c>
      <c r="O41" s="10">
        <v>0</v>
      </c>
      <c r="P41" s="10">
        <v>0</v>
      </c>
      <c r="Q41" s="10">
        <v>0</v>
      </c>
      <c r="R41" s="10">
        <v>44</v>
      </c>
      <c r="S41" s="10">
        <v>0</v>
      </c>
      <c r="T41" s="16" t="s">
        <v>47</v>
      </c>
      <c r="U41" s="11">
        <f t="shared" si="0"/>
        <v>93</v>
      </c>
      <c r="V41" s="11">
        <f t="shared" si="1"/>
        <v>15</v>
      </c>
      <c r="W41" s="10">
        <v>0</v>
      </c>
      <c r="X41" s="10">
        <f>SUM('[2]Dibba Hos.'!$C$34)</f>
        <v>15</v>
      </c>
      <c r="Y41" s="10">
        <v>0</v>
      </c>
      <c r="Z41" s="16" t="s">
        <v>47</v>
      </c>
    </row>
    <row r="42" spans="1:26" ht="16.5" customHeight="1">
      <c r="A42" s="11">
        <v>0</v>
      </c>
      <c r="B42" s="10">
        <v>0</v>
      </c>
      <c r="C42" s="10">
        <v>0</v>
      </c>
      <c r="D42" s="14" t="s">
        <v>48</v>
      </c>
      <c r="E42" s="11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4" t="s">
        <v>48</v>
      </c>
      <c r="M42" s="11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6" t="s">
        <v>48</v>
      </c>
      <c r="U42" s="11">
        <f t="shared" si="0"/>
        <v>0</v>
      </c>
      <c r="V42" s="11">
        <f t="shared" si="1"/>
        <v>0</v>
      </c>
      <c r="W42" s="10">
        <v>0</v>
      </c>
      <c r="X42" s="10">
        <v>0</v>
      </c>
      <c r="Y42" s="10">
        <v>0</v>
      </c>
      <c r="Z42" s="16" t="s">
        <v>48</v>
      </c>
    </row>
    <row r="43" spans="1:26" ht="17.25" customHeight="1">
      <c r="A43" s="11">
        <v>0</v>
      </c>
      <c r="B43" s="10">
        <v>0</v>
      </c>
      <c r="C43" s="10">
        <v>0</v>
      </c>
      <c r="D43" s="13" t="s">
        <v>49</v>
      </c>
      <c r="E43" s="11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3" t="s">
        <v>49</v>
      </c>
      <c r="M43" s="11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5" t="s">
        <v>49</v>
      </c>
      <c r="U43" s="11">
        <f t="shared" si="0"/>
        <v>0</v>
      </c>
      <c r="V43" s="11">
        <f t="shared" si="1"/>
        <v>0</v>
      </c>
      <c r="W43" s="10">
        <v>0</v>
      </c>
      <c r="X43" s="10">
        <v>0</v>
      </c>
      <c r="Y43" s="10">
        <v>0</v>
      </c>
      <c r="Z43" s="15" t="s">
        <v>49</v>
      </c>
    </row>
    <row r="44" spans="1:26" ht="15" customHeight="1">
      <c r="A44" s="11">
        <v>0</v>
      </c>
      <c r="B44" s="10">
        <v>0</v>
      </c>
      <c r="C44" s="10">
        <v>0</v>
      </c>
      <c r="D44" s="13" t="s">
        <v>50</v>
      </c>
      <c r="E44" s="11">
        <v>3</v>
      </c>
      <c r="F44" s="10">
        <v>0</v>
      </c>
      <c r="G44" s="10">
        <v>3</v>
      </c>
      <c r="H44" s="10">
        <v>0</v>
      </c>
      <c r="I44" s="10">
        <v>0</v>
      </c>
      <c r="J44" s="10">
        <v>0</v>
      </c>
      <c r="K44" s="10">
        <v>0</v>
      </c>
      <c r="L44" s="13" t="s">
        <v>50</v>
      </c>
      <c r="M44" s="11">
        <v>3</v>
      </c>
      <c r="N44" s="10">
        <v>0</v>
      </c>
      <c r="O44" s="10">
        <v>0</v>
      </c>
      <c r="P44" s="10">
        <v>0</v>
      </c>
      <c r="Q44" s="10">
        <v>0</v>
      </c>
      <c r="R44" s="10">
        <v>3</v>
      </c>
      <c r="S44" s="10">
        <v>4</v>
      </c>
      <c r="T44" s="15" t="s">
        <v>50</v>
      </c>
      <c r="U44" s="11">
        <f t="shared" si="0"/>
        <v>10</v>
      </c>
      <c r="V44" s="11">
        <f t="shared" si="1"/>
        <v>0</v>
      </c>
      <c r="W44" s="10">
        <v>0</v>
      </c>
      <c r="X44" s="10">
        <v>0</v>
      </c>
      <c r="Y44" s="10">
        <v>0</v>
      </c>
      <c r="Z44" s="15" t="s">
        <v>50</v>
      </c>
    </row>
    <row r="45" spans="1:26" ht="19.5" customHeight="1">
      <c r="A45" s="11">
        <v>0</v>
      </c>
      <c r="B45" s="10">
        <v>0</v>
      </c>
      <c r="C45" s="10">
        <v>0</v>
      </c>
      <c r="D45" s="13" t="s">
        <v>51</v>
      </c>
      <c r="E45" s="11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3" t="s">
        <v>51</v>
      </c>
      <c r="M45" s="11">
        <v>86</v>
      </c>
      <c r="N45" s="10">
        <v>0</v>
      </c>
      <c r="O45" s="10">
        <v>86</v>
      </c>
      <c r="P45" s="10">
        <v>0</v>
      </c>
      <c r="Q45" s="10">
        <v>0</v>
      </c>
      <c r="R45" s="10">
        <v>0</v>
      </c>
      <c r="S45" s="10">
        <v>6</v>
      </c>
      <c r="T45" s="15" t="s">
        <v>51</v>
      </c>
      <c r="U45" s="11">
        <f t="shared" si="0"/>
        <v>92</v>
      </c>
      <c r="V45" s="11">
        <f t="shared" si="1"/>
        <v>0</v>
      </c>
      <c r="W45" s="10">
        <v>0</v>
      </c>
      <c r="X45" s="10">
        <v>0</v>
      </c>
      <c r="Y45" s="10">
        <v>0</v>
      </c>
      <c r="Z45" s="15" t="s">
        <v>51</v>
      </c>
    </row>
    <row r="46" spans="1:26" ht="18" customHeight="1">
      <c r="A46" s="11">
        <v>0</v>
      </c>
      <c r="B46" s="10">
        <v>0</v>
      </c>
      <c r="C46" s="10">
        <v>0</v>
      </c>
      <c r="D46" s="13" t="s">
        <v>52</v>
      </c>
      <c r="E46" s="11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3" t="s">
        <v>52</v>
      </c>
      <c r="M46" s="11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5" t="s">
        <v>52</v>
      </c>
      <c r="U46" s="11">
        <f t="shared" si="0"/>
        <v>0</v>
      </c>
      <c r="V46" s="11">
        <f t="shared" si="1"/>
        <v>0</v>
      </c>
      <c r="W46" s="10">
        <v>0</v>
      </c>
      <c r="X46" s="10">
        <v>0</v>
      </c>
      <c r="Y46" s="10">
        <v>0</v>
      </c>
      <c r="Z46" s="15" t="s">
        <v>52</v>
      </c>
    </row>
    <row r="47" spans="1:26" ht="20.25" customHeight="1">
      <c r="A47" s="11">
        <v>0</v>
      </c>
      <c r="B47" s="10">
        <v>0</v>
      </c>
      <c r="C47" s="10">
        <v>0</v>
      </c>
      <c r="D47" s="13" t="s">
        <v>53</v>
      </c>
      <c r="E47" s="11">
        <v>1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3" t="s">
        <v>53</v>
      </c>
      <c r="M47" s="11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5" t="s">
        <v>53</v>
      </c>
      <c r="U47" s="11">
        <f t="shared" si="0"/>
        <v>3</v>
      </c>
      <c r="V47" s="11">
        <f t="shared" si="1"/>
        <v>2</v>
      </c>
      <c r="W47" s="10">
        <v>0</v>
      </c>
      <c r="X47" s="10">
        <v>0</v>
      </c>
      <c r="Y47" s="10">
        <f>SUM([2]Fuj.hospital!$C$40)</f>
        <v>2</v>
      </c>
      <c r="Z47" s="15" t="s">
        <v>53</v>
      </c>
    </row>
    <row r="48" spans="1:26" ht="21" customHeight="1">
      <c r="A48" s="11">
        <v>12</v>
      </c>
      <c r="B48" s="10">
        <v>0</v>
      </c>
      <c r="C48" s="10">
        <v>12</v>
      </c>
      <c r="D48" s="13" t="s">
        <v>54</v>
      </c>
      <c r="E48" s="11">
        <v>55</v>
      </c>
      <c r="F48" s="10">
        <v>4</v>
      </c>
      <c r="G48" s="10">
        <v>6</v>
      </c>
      <c r="H48" s="10">
        <v>6</v>
      </c>
      <c r="I48" s="10">
        <v>21</v>
      </c>
      <c r="J48" s="10">
        <v>18</v>
      </c>
      <c r="K48" s="10">
        <v>0</v>
      </c>
      <c r="L48" s="13" t="s">
        <v>54</v>
      </c>
      <c r="M48" s="11">
        <v>8</v>
      </c>
      <c r="N48" s="10">
        <v>0</v>
      </c>
      <c r="O48" s="10">
        <v>0</v>
      </c>
      <c r="P48" s="10">
        <v>0</v>
      </c>
      <c r="Q48" s="10">
        <v>0</v>
      </c>
      <c r="R48" s="10">
        <v>8</v>
      </c>
      <c r="S48" s="10">
        <v>7</v>
      </c>
      <c r="T48" s="15" t="s">
        <v>54</v>
      </c>
      <c r="U48" s="11">
        <f t="shared" si="0"/>
        <v>112</v>
      </c>
      <c r="V48" s="11">
        <f t="shared" si="1"/>
        <v>30</v>
      </c>
      <c r="W48" s="10">
        <v>0</v>
      </c>
      <c r="X48" s="10">
        <f>SUM('[2]Dibba Hos.'!$C$41)</f>
        <v>10</v>
      </c>
      <c r="Y48" s="10">
        <f>SUM([2]Fuj.hospital!$C$41)</f>
        <v>20</v>
      </c>
      <c r="Z48" s="15" t="s">
        <v>54</v>
      </c>
    </row>
    <row r="49" spans="1:26" ht="17.25" customHeight="1">
      <c r="A49" s="11">
        <v>0</v>
      </c>
      <c r="B49" s="10">
        <v>0</v>
      </c>
      <c r="C49" s="10">
        <v>0</v>
      </c>
      <c r="D49" s="13" t="s">
        <v>55</v>
      </c>
      <c r="E49" s="11">
        <v>18</v>
      </c>
      <c r="F49" s="10">
        <v>0</v>
      </c>
      <c r="G49" s="10">
        <v>3</v>
      </c>
      <c r="H49" s="10">
        <v>0</v>
      </c>
      <c r="I49" s="10">
        <v>0</v>
      </c>
      <c r="J49" s="10">
        <v>10</v>
      </c>
      <c r="K49" s="10">
        <v>5</v>
      </c>
      <c r="L49" s="13" t="s">
        <v>55</v>
      </c>
      <c r="M49" s="11">
        <v>7</v>
      </c>
      <c r="N49" s="10">
        <v>0</v>
      </c>
      <c r="O49" s="10">
        <v>0</v>
      </c>
      <c r="P49" s="10">
        <v>0</v>
      </c>
      <c r="Q49" s="10">
        <v>7</v>
      </c>
      <c r="R49" s="10">
        <v>0</v>
      </c>
      <c r="S49" s="10">
        <v>0</v>
      </c>
      <c r="T49" s="15" t="s">
        <v>55</v>
      </c>
      <c r="U49" s="11">
        <f t="shared" si="0"/>
        <v>31</v>
      </c>
      <c r="V49" s="11">
        <f t="shared" si="1"/>
        <v>6</v>
      </c>
      <c r="W49" s="10">
        <v>0</v>
      </c>
      <c r="X49" s="10">
        <v>0</v>
      </c>
      <c r="Y49" s="10">
        <f>SUM([2]Fuj.hospital!$C$43)</f>
        <v>6</v>
      </c>
      <c r="Z49" s="15" t="s">
        <v>55</v>
      </c>
    </row>
    <row r="50" spans="1:26" ht="15.75" customHeight="1">
      <c r="A50" s="11">
        <v>11</v>
      </c>
      <c r="B50" s="10">
        <v>0</v>
      </c>
      <c r="C50" s="10">
        <v>11</v>
      </c>
      <c r="D50" s="13" t="s">
        <v>56</v>
      </c>
      <c r="E50" s="11">
        <v>31</v>
      </c>
      <c r="F50" s="10">
        <v>4</v>
      </c>
      <c r="G50" s="10">
        <v>4</v>
      </c>
      <c r="H50" s="10">
        <v>4</v>
      </c>
      <c r="I50" s="10">
        <v>2</v>
      </c>
      <c r="J50" s="10">
        <v>10</v>
      </c>
      <c r="K50" s="10">
        <v>7</v>
      </c>
      <c r="L50" s="13" t="s">
        <v>56</v>
      </c>
      <c r="M50" s="11">
        <v>17</v>
      </c>
      <c r="N50" s="10">
        <v>5</v>
      </c>
      <c r="O50" s="10">
        <v>0</v>
      </c>
      <c r="P50" s="10">
        <v>0</v>
      </c>
      <c r="Q50" s="10">
        <v>4</v>
      </c>
      <c r="R50" s="10">
        <v>8</v>
      </c>
      <c r="S50" s="10">
        <v>6</v>
      </c>
      <c r="T50" s="15" t="s">
        <v>56</v>
      </c>
      <c r="U50" s="11">
        <f t="shared" si="0"/>
        <v>83</v>
      </c>
      <c r="V50" s="11">
        <f t="shared" si="1"/>
        <v>18</v>
      </c>
      <c r="W50" s="10">
        <v>0</v>
      </c>
      <c r="X50" s="10">
        <f>SUM('[2]Dibba Hos.'!$C$42)</f>
        <v>4</v>
      </c>
      <c r="Y50" s="10">
        <f>SUM([2]Fuj.hospital!$C$42)</f>
        <v>14</v>
      </c>
      <c r="Z50" s="15" t="s">
        <v>56</v>
      </c>
    </row>
    <row r="51" spans="1:26" ht="15.75" customHeight="1">
      <c r="A51" s="11">
        <v>0</v>
      </c>
      <c r="B51" s="10">
        <v>0</v>
      </c>
      <c r="C51" s="10">
        <v>0</v>
      </c>
      <c r="D51" s="13" t="s">
        <v>57</v>
      </c>
      <c r="E51" s="11">
        <v>12</v>
      </c>
      <c r="F51" s="10">
        <v>0</v>
      </c>
      <c r="G51" s="10">
        <v>0</v>
      </c>
      <c r="H51" s="10">
        <v>0</v>
      </c>
      <c r="I51" s="10">
        <v>6</v>
      </c>
      <c r="J51" s="10">
        <v>6</v>
      </c>
      <c r="K51" s="10">
        <v>0</v>
      </c>
      <c r="L51" s="13" t="s">
        <v>57</v>
      </c>
      <c r="M51" s="11">
        <v>27</v>
      </c>
      <c r="N51" s="10">
        <v>19</v>
      </c>
      <c r="O51" s="10">
        <v>0</v>
      </c>
      <c r="P51" s="10">
        <v>0</v>
      </c>
      <c r="Q51" s="10">
        <v>0</v>
      </c>
      <c r="R51" s="10">
        <v>8</v>
      </c>
      <c r="S51" s="10">
        <v>0</v>
      </c>
      <c r="T51" s="15" t="s">
        <v>57</v>
      </c>
      <c r="U51" s="11">
        <f t="shared" si="0"/>
        <v>45</v>
      </c>
      <c r="V51" s="11">
        <f t="shared" si="1"/>
        <v>6</v>
      </c>
      <c r="W51" s="10">
        <v>0</v>
      </c>
      <c r="X51" s="10">
        <v>0</v>
      </c>
      <c r="Y51" s="10">
        <f>SUM([2]Fuj.hospital!$C$44)</f>
        <v>6</v>
      </c>
      <c r="Z51" s="15" t="s">
        <v>57</v>
      </c>
    </row>
    <row r="52" spans="1:26" ht="17.25" customHeight="1">
      <c r="A52" s="12">
        <v>236</v>
      </c>
      <c r="B52" s="12">
        <v>82</v>
      </c>
      <c r="C52" s="12">
        <v>154</v>
      </c>
      <c r="D52" s="11" t="s">
        <v>7</v>
      </c>
      <c r="E52" s="12">
        <v>755</v>
      </c>
      <c r="F52" s="12">
        <v>71</v>
      </c>
      <c r="G52" s="12">
        <v>88</v>
      </c>
      <c r="H52" s="12">
        <v>116</v>
      </c>
      <c r="I52" s="12">
        <v>142</v>
      </c>
      <c r="J52" s="12">
        <v>236</v>
      </c>
      <c r="K52" s="12">
        <v>102</v>
      </c>
      <c r="L52" s="11" t="s">
        <v>7</v>
      </c>
      <c r="M52" s="11">
        <v>547</v>
      </c>
      <c r="N52" s="11">
        <v>90</v>
      </c>
      <c r="O52" s="11">
        <v>120</v>
      </c>
      <c r="P52" s="11">
        <v>46</v>
      </c>
      <c r="Q52" s="11">
        <v>106</v>
      </c>
      <c r="R52" s="11">
        <v>185</v>
      </c>
      <c r="S52" s="12">
        <v>123</v>
      </c>
      <c r="T52" s="11" t="s">
        <v>7</v>
      </c>
      <c r="U52" s="11">
        <f t="shared" si="0"/>
        <v>2034</v>
      </c>
      <c r="V52" s="11">
        <f>SUM(V15:V51)</f>
        <v>373</v>
      </c>
      <c r="W52" s="11">
        <f>SUM(W15:W51)</f>
        <v>24</v>
      </c>
      <c r="X52" s="11">
        <f>SUM(X15:X51)</f>
        <v>120</v>
      </c>
      <c r="Y52" s="11">
        <f>SUM(Y15:Y51)</f>
        <v>229</v>
      </c>
      <c r="Z52" s="11" t="s">
        <v>7</v>
      </c>
    </row>
    <row r="53" spans="1:26" s="3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6"/>
      <c r="N53" s="6"/>
      <c r="O53" s="7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5"/>
      <c r="B54" s="5"/>
      <c r="C54" s="5"/>
      <c r="D54" s="5"/>
      <c r="E54" s="8">
        <f>SUM(F52:K52)</f>
        <v>755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9"/>
      <c r="B56" s="9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>
      <c r="A57" s="4"/>
      <c r="B57" s="3"/>
    </row>
    <row r="58" spans="1:26">
      <c r="M58" t="s">
        <v>58</v>
      </c>
    </row>
    <row r="59" spans="1:26">
      <c r="O59" t="s">
        <v>58</v>
      </c>
    </row>
    <row r="62" spans="1:26">
      <c r="X62" t="s">
        <v>58</v>
      </c>
    </row>
    <row r="64" spans="1:26">
      <c r="M64" t="s">
        <v>58</v>
      </c>
    </row>
  </sheetData>
  <mergeCells count="30">
    <mergeCell ref="A1:Z8"/>
    <mergeCell ref="A9:Z9"/>
    <mergeCell ref="A10:Z10"/>
    <mergeCell ref="I13:I14"/>
    <mergeCell ref="A12:C12"/>
    <mergeCell ref="E12:K12"/>
    <mergeCell ref="M12:R12"/>
    <mergeCell ref="U12:U14"/>
    <mergeCell ref="V12:Y12"/>
    <mergeCell ref="A11:Z11"/>
    <mergeCell ref="C13:C14"/>
    <mergeCell ref="B13:B14"/>
    <mergeCell ref="A13:A14"/>
    <mergeCell ref="Y13:Y14"/>
    <mergeCell ref="V13:V14"/>
    <mergeCell ref="W13:W14"/>
    <mergeCell ref="X13:X14"/>
    <mergeCell ref="E13:E14"/>
    <mergeCell ref="F13:F14"/>
    <mergeCell ref="G13:G14"/>
    <mergeCell ref="S12:S14"/>
    <mergeCell ref="R13:R14"/>
    <mergeCell ref="M13:M14"/>
    <mergeCell ref="N13:N14"/>
    <mergeCell ref="O13:O14"/>
    <mergeCell ref="P13:P14"/>
    <mergeCell ref="Q13:Q14"/>
    <mergeCell ref="K13:K14"/>
    <mergeCell ref="J13:J14"/>
    <mergeCell ref="H13:H14"/>
  </mergeCells>
  <printOptions horizontalCentered="1"/>
  <pageMargins left="0" right="0" top="0" bottom="0" header="0" footer="0"/>
  <pageSetup paperSize="9" scale="30" fitToHeight="0" orientation="portrait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TWUZXU4UYYY7-944396957-36260</_dlc_DocId>
    <_dlc_DocIdUrl xmlns="a5cd8edf-193d-454e-be79-0a753d5be6e1">
      <Url>http://localhost/_layouts/15/DocIdRedir.aspx?ID=TWUZXU4UYYY7-944396957-36260</Url>
      <Description>TWUZXU4UYYY7-944396957-36260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0788A7A6-6F39-4F3D-89F6-F4548D8174C9}"/>
</file>

<file path=customXml/itemProps2.xml><?xml version="1.0" encoding="utf-8"?>
<ds:datastoreItem xmlns:ds="http://schemas.openxmlformats.org/officeDocument/2006/customXml" ds:itemID="{3645947E-9F7B-44E7-8962-656507B9E7B9}"/>
</file>

<file path=customXml/itemProps3.xml><?xml version="1.0" encoding="utf-8"?>
<ds:datastoreItem xmlns:ds="http://schemas.openxmlformats.org/officeDocument/2006/customXml" ds:itemID="{4B5E216B-2CE7-4524-BE84-D6294EDA0E30}"/>
</file>

<file path=customXml/itemProps4.xml><?xml version="1.0" encoding="utf-8"?>
<ds:datastoreItem xmlns:ds="http://schemas.openxmlformats.org/officeDocument/2006/customXml" ds:itemID="{84F5817D-817F-444B-9E3F-0F74B9616D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2020-12-27T02:45:26Z</cp:lastPrinted>
  <dcterms:created xsi:type="dcterms:W3CDTF">2018-06-06T08:34:29Z</dcterms:created>
  <dcterms:modified xsi:type="dcterms:W3CDTF">2020-12-28T16:45:16Z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404002d0-e6d1-45ac-88ca-95567fa194c4</vt:lpwstr>
  </property>
</Properties>
</file>